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1" i="1"/>
  <c r="G21"/>
  <c r="E21"/>
  <c r="F9"/>
  <c r="G9" s="1"/>
  <c r="H9" s="1"/>
  <c r="F10"/>
  <c r="G10" s="1"/>
  <c r="H10" s="1"/>
  <c r="F17"/>
  <c r="G17" s="1"/>
  <c r="H17" s="1"/>
  <c r="F12"/>
  <c r="G12" s="1"/>
  <c r="H12" s="1"/>
  <c r="F19"/>
  <c r="G19" s="1"/>
  <c r="H19" s="1"/>
  <c r="F11"/>
  <c r="G11" s="1"/>
  <c r="H11" s="1"/>
  <c r="F18"/>
  <c r="G18" s="1"/>
  <c r="H18" s="1"/>
  <c r="F20"/>
  <c r="G20" s="1"/>
  <c r="H20" s="1"/>
  <c r="F16"/>
  <c r="G16" s="1"/>
  <c r="H16" s="1"/>
  <c r="F15"/>
  <c r="G15" s="1"/>
  <c r="H15" s="1"/>
  <c r="F13"/>
  <c r="G13" s="1"/>
  <c r="H13" s="1"/>
  <c r="F14"/>
  <c r="G14" s="1"/>
  <c r="H14" s="1"/>
  <c r="F8"/>
  <c r="F24" s="1"/>
  <c r="G8" l="1"/>
  <c r="H8" s="1"/>
  <c r="F21"/>
</calcChain>
</file>

<file path=xl/sharedStrings.xml><?xml version="1.0" encoding="utf-8"?>
<sst xmlns="http://schemas.openxmlformats.org/spreadsheetml/2006/main" count="59" uniqueCount="58">
  <si>
    <t>City of Fort Worth Employee Salary</t>
  </si>
  <si>
    <t>Schedule of Raises</t>
  </si>
  <si>
    <t>Effective Date: 1/1/2011</t>
  </si>
  <si>
    <t>LAST</t>
  </si>
  <si>
    <t>FIRST</t>
  </si>
  <si>
    <t>POSITION</t>
  </si>
  <si>
    <t>YEARS OF</t>
  </si>
  <si>
    <t>SERVICE</t>
  </si>
  <si>
    <t>SALARY</t>
  </si>
  <si>
    <t>%</t>
  </si>
  <si>
    <t>INCREASE</t>
  </si>
  <si>
    <t>RAISE</t>
  </si>
  <si>
    <t>Fisser</t>
  </si>
  <si>
    <t>Crumb</t>
  </si>
  <si>
    <t>Allen</t>
  </si>
  <si>
    <t>Best</t>
  </si>
  <si>
    <t>Garrett</t>
  </si>
  <si>
    <t>Garcia</t>
  </si>
  <si>
    <t>Steiffert</t>
  </si>
  <si>
    <t>Smith</t>
  </si>
  <si>
    <t>Irwin</t>
  </si>
  <si>
    <t>Thomas</t>
  </si>
  <si>
    <t>Washington</t>
  </si>
  <si>
    <t>Moorland</t>
  </si>
  <si>
    <t>Mendoza</t>
  </si>
  <si>
    <t>Chris</t>
  </si>
  <si>
    <t>Blake</t>
  </si>
  <si>
    <t>Dean</t>
  </si>
  <si>
    <t>Cheryl</t>
  </si>
  <si>
    <t>Pamela</t>
  </si>
  <si>
    <t>Christine</t>
  </si>
  <si>
    <t>Steven</t>
  </si>
  <si>
    <t>Marion</t>
  </si>
  <si>
    <t>Bridgette</t>
  </si>
  <si>
    <t>Wenona</t>
  </si>
  <si>
    <t>Darlene</t>
  </si>
  <si>
    <t>Stephen</t>
  </si>
  <si>
    <t>Dale</t>
  </si>
  <si>
    <t>City Manager</t>
  </si>
  <si>
    <t>Water Director</t>
  </si>
  <si>
    <t>City Auditor</t>
  </si>
  <si>
    <t>Legal Secretary</t>
  </si>
  <si>
    <t>Utility Administrator</t>
  </si>
  <si>
    <t>Field Operations Crewleader</t>
  </si>
  <si>
    <t>Assistant ITS Director</t>
  </si>
  <si>
    <t>Account Technician</t>
  </si>
  <si>
    <t>Compliance Specialist</t>
  </si>
  <si>
    <t>Senior Librarian</t>
  </si>
  <si>
    <t>Public Events Manager</t>
  </si>
  <si>
    <t>Librarian</t>
  </si>
  <si>
    <t>Operations Manager</t>
  </si>
  <si>
    <t>TOTALS</t>
  </si>
  <si>
    <t>Questions</t>
  </si>
  <si>
    <t>2. 5 people received a 4% raise.</t>
  </si>
  <si>
    <t>1. 8 people received a 5.5% or higher raise.</t>
  </si>
  <si>
    <t>3. Dale Fisser had the highest salary for 2011.</t>
  </si>
  <si>
    <t>4. Pamela Irwin had the lowest salary for 2011.</t>
  </si>
  <si>
    <t>5. No.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</si>
</sst>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4" fontId="0" fillId="2" borderId="1" xfId="1" applyFont="1" applyFill="1" applyBorder="1" applyAlignment="1">
      <alignment horizontal="right"/>
    </xf>
    <xf numFmtId="10" fontId="0" fillId="2" borderId="1" xfId="2" applyNumberFormat="1" applyFont="1" applyFill="1" applyBorder="1" applyAlignment="1">
      <alignment horizontal="right"/>
    </xf>
    <xf numFmtId="9" fontId="0" fillId="2" borderId="1" xfId="2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tx>
            <c:strRef>
              <c:f>Sheet1!$G$5:$G$6</c:f>
              <c:strCache>
                <c:ptCount val="1"/>
                <c:pt idx="0">
                  <c:v>2011 RAISE</c:v>
                </c:pt>
              </c:strCache>
            </c:strRef>
          </c:tx>
          <c:val>
            <c:numRef>
              <c:f>Sheet1!$G$7:$G$20</c:f>
              <c:numCache>
                <c:formatCode>_("$"* #,##0.00_);_("$"* \(#,##0.00\);_("$"* "-"??_);_(@_)</c:formatCode>
                <c:ptCount val="14"/>
                <c:pt idx="1">
                  <c:v>12462.725</c:v>
                </c:pt>
                <c:pt idx="2">
                  <c:v>5893.88</c:v>
                </c:pt>
                <c:pt idx="3">
                  <c:v>7647.64</c:v>
                </c:pt>
                <c:pt idx="4">
                  <c:v>7448.5950000000003</c:v>
                </c:pt>
                <c:pt idx="5">
                  <c:v>7256.37</c:v>
                </c:pt>
                <c:pt idx="6">
                  <c:v>3410.44</c:v>
                </c:pt>
                <c:pt idx="7">
                  <c:v>2755.8850000000002</c:v>
                </c:pt>
                <c:pt idx="8">
                  <c:v>2009.28</c:v>
                </c:pt>
                <c:pt idx="9">
                  <c:v>2499.64</c:v>
                </c:pt>
                <c:pt idx="10">
                  <c:v>2215.9499999999998</c:v>
                </c:pt>
                <c:pt idx="11">
                  <c:v>1611.6000000000001</c:v>
                </c:pt>
                <c:pt idx="12">
                  <c:v>1610.76</c:v>
                </c:pt>
                <c:pt idx="13">
                  <c:v>1606.6000000000001</c:v>
                </c:pt>
              </c:numCache>
            </c:numRef>
          </c:val>
        </c:ser>
        <c:ser>
          <c:idx val="1"/>
          <c:order val="1"/>
          <c:tx>
            <c:strRef>
              <c:f>Sheet1!$H$5:$H$6</c:f>
              <c:strCache>
                <c:ptCount val="1"/>
                <c:pt idx="0">
                  <c:v>2011 SALARY</c:v>
                </c:pt>
              </c:strCache>
            </c:strRef>
          </c:tx>
          <c:val>
            <c:numRef>
              <c:f>Sheet1!$H$7:$H$20</c:f>
              <c:numCache>
                <c:formatCode>_("$"* #,##0.00_);_("$"* \(#,##0.00\);_("$"* "-"??_);_(@_)</c:formatCode>
                <c:ptCount val="14"/>
                <c:pt idx="1">
                  <c:v>239057.72500000001</c:v>
                </c:pt>
                <c:pt idx="2">
                  <c:v>153240.88</c:v>
                </c:pt>
                <c:pt idx="3">
                  <c:v>146695.64000000001</c:v>
                </c:pt>
                <c:pt idx="4">
                  <c:v>142877.595</c:v>
                </c:pt>
                <c:pt idx="5">
                  <c:v>139190.37</c:v>
                </c:pt>
                <c:pt idx="6">
                  <c:v>65418.44</c:v>
                </c:pt>
                <c:pt idx="7">
                  <c:v>52862.885000000002</c:v>
                </c:pt>
                <c:pt idx="8">
                  <c:v>52241.279999999999</c:v>
                </c:pt>
                <c:pt idx="9">
                  <c:v>47947.64</c:v>
                </c:pt>
                <c:pt idx="10">
                  <c:v>42505.95</c:v>
                </c:pt>
                <c:pt idx="11">
                  <c:v>41901.599999999999</c:v>
                </c:pt>
                <c:pt idx="12">
                  <c:v>41879.760000000002</c:v>
                </c:pt>
                <c:pt idx="13">
                  <c:v>41771.599999999999</c:v>
                </c:pt>
              </c:numCache>
            </c:numRef>
          </c:val>
        </c:ser>
        <c:axId val="44401408"/>
        <c:axId val="44403712"/>
      </c:barChart>
      <c:catAx>
        <c:axId val="44401408"/>
        <c:scaling>
          <c:orientation val="minMax"/>
        </c:scaling>
        <c:axPos val="l"/>
        <c:tickLblPos val="nextTo"/>
        <c:crossAx val="44403712"/>
        <c:crosses val="autoZero"/>
        <c:auto val="1"/>
        <c:lblAlgn val="ctr"/>
        <c:lblOffset val="100"/>
      </c:catAx>
      <c:valAx>
        <c:axId val="444037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accent2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01408"/>
        <c:crosses val="autoZero"/>
        <c:crossBetween val="between"/>
      </c:valAx>
    </c:plotArea>
    <c:legend>
      <c:legendPos val="r"/>
      <c:layout/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114300</xdr:colOff>
      <xdr:row>19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Layout" topLeftCell="A8" zoomScaleNormal="100" workbookViewId="0">
      <selection activeCell="A30" sqref="A30"/>
    </sheetView>
  </sheetViews>
  <sheetFormatPr defaultRowHeight="15"/>
  <cols>
    <col min="1" max="2" width="15.7109375" customWidth="1"/>
    <col min="3" max="3" width="25.7109375" customWidth="1"/>
    <col min="4" max="4" width="13.7109375" style="2" customWidth="1"/>
    <col min="5" max="5" width="18.42578125" style="3" customWidth="1"/>
    <col min="6" max="7" width="13.7109375" style="3" customWidth="1"/>
    <col min="8" max="8" width="16.140625" style="3" customWidth="1"/>
  </cols>
  <sheetData>
    <row r="1" spans="1:8">
      <c r="A1" s="1" t="s">
        <v>0</v>
      </c>
    </row>
    <row r="2" spans="1:8">
      <c r="A2" s="1" t="s">
        <v>1</v>
      </c>
    </row>
    <row r="3" spans="1:8">
      <c r="A3" s="1" t="s">
        <v>2</v>
      </c>
    </row>
    <row r="4" spans="1:8">
      <c r="A4" s="1"/>
    </row>
    <row r="5" spans="1:8">
      <c r="A5" s="4"/>
      <c r="B5" s="4"/>
      <c r="C5" s="4"/>
      <c r="D5" s="5" t="s">
        <v>6</v>
      </c>
      <c r="E5" s="6">
        <v>2010</v>
      </c>
      <c r="F5" s="6" t="s">
        <v>9</v>
      </c>
      <c r="G5" s="6">
        <v>2011</v>
      </c>
      <c r="H5" s="6">
        <v>2011</v>
      </c>
    </row>
    <row r="6" spans="1:8">
      <c r="A6" s="4" t="s">
        <v>3</v>
      </c>
      <c r="B6" s="4" t="s">
        <v>4</v>
      </c>
      <c r="C6" s="4" t="s">
        <v>5</v>
      </c>
      <c r="D6" s="5" t="s">
        <v>7</v>
      </c>
      <c r="E6" s="6" t="s">
        <v>8</v>
      </c>
      <c r="F6" s="6" t="s">
        <v>10</v>
      </c>
      <c r="G6" s="6" t="s">
        <v>11</v>
      </c>
      <c r="H6" s="6" t="s">
        <v>8</v>
      </c>
    </row>
    <row r="7" spans="1:8">
      <c r="A7" s="4"/>
      <c r="B7" s="4"/>
      <c r="C7" s="4"/>
      <c r="D7" s="5"/>
      <c r="E7" s="6"/>
      <c r="F7" s="6"/>
      <c r="G7" s="6"/>
      <c r="H7" s="6"/>
    </row>
    <row r="8" spans="1:8">
      <c r="A8" s="7" t="s">
        <v>12</v>
      </c>
      <c r="B8" s="7" t="s">
        <v>37</v>
      </c>
      <c r="C8" s="7" t="s">
        <v>38</v>
      </c>
      <c r="D8" s="8">
        <v>25</v>
      </c>
      <c r="E8" s="9">
        <v>226595</v>
      </c>
      <c r="F8" s="10">
        <f>IF(D8&gt;=5,5.5%,4%)</f>
        <v>5.5E-2</v>
      </c>
      <c r="G8" s="9">
        <f>E8*F8</f>
        <v>12462.725</v>
      </c>
      <c r="H8" s="9">
        <f>E8+G8</f>
        <v>239057.72500000001</v>
      </c>
    </row>
    <row r="9" spans="1:8">
      <c r="A9" s="7" t="s">
        <v>13</v>
      </c>
      <c r="B9" s="7" t="s">
        <v>36</v>
      </c>
      <c r="C9" s="7" t="s">
        <v>39</v>
      </c>
      <c r="D9" s="8">
        <v>3</v>
      </c>
      <c r="E9" s="9">
        <v>147347</v>
      </c>
      <c r="F9" s="10">
        <f>IF(D9&gt;=5,5.5%,4%)</f>
        <v>0.04</v>
      </c>
      <c r="G9" s="9">
        <f>E9*F9</f>
        <v>5893.88</v>
      </c>
      <c r="H9" s="9">
        <f>E9+G9</f>
        <v>153240.88</v>
      </c>
    </row>
    <row r="10" spans="1:8">
      <c r="A10" s="7" t="s">
        <v>14</v>
      </c>
      <c r="B10" s="7" t="s">
        <v>35</v>
      </c>
      <c r="C10" s="7" t="s">
        <v>40</v>
      </c>
      <c r="D10" s="8">
        <v>5</v>
      </c>
      <c r="E10" s="9">
        <v>139048</v>
      </c>
      <c r="F10" s="10">
        <f>IF(D10&gt;=5,5.5%,4%)</f>
        <v>5.5E-2</v>
      </c>
      <c r="G10" s="9">
        <f>E10*F10</f>
        <v>7647.64</v>
      </c>
      <c r="H10" s="9">
        <f>E10+G10</f>
        <v>146695.64000000001</v>
      </c>
    </row>
    <row r="11" spans="1:8">
      <c r="A11" s="7" t="s">
        <v>18</v>
      </c>
      <c r="B11" s="7" t="s">
        <v>31</v>
      </c>
      <c r="C11" s="7" t="s">
        <v>44</v>
      </c>
      <c r="D11" s="8">
        <v>6</v>
      </c>
      <c r="E11" s="9">
        <v>135429</v>
      </c>
      <c r="F11" s="10">
        <f>IF(D11&gt;=5,5.5%,4%)</f>
        <v>5.5E-2</v>
      </c>
      <c r="G11" s="9">
        <f>E11*F11</f>
        <v>7448.5950000000003</v>
      </c>
      <c r="H11" s="9">
        <f>E11+G11</f>
        <v>142877.595</v>
      </c>
    </row>
    <row r="12" spans="1:8">
      <c r="A12" s="7" t="s">
        <v>16</v>
      </c>
      <c r="B12" s="7" t="s">
        <v>33</v>
      </c>
      <c r="C12" s="7" t="s">
        <v>42</v>
      </c>
      <c r="D12" s="8">
        <v>16</v>
      </c>
      <c r="E12" s="9">
        <v>131934</v>
      </c>
      <c r="F12" s="10">
        <f>IF(D12&gt;=5,5.5%,4%)</f>
        <v>5.5E-2</v>
      </c>
      <c r="G12" s="9">
        <f>E12*F12</f>
        <v>7256.37</v>
      </c>
      <c r="H12" s="9">
        <f>E12+G12</f>
        <v>139190.37</v>
      </c>
    </row>
    <row r="13" spans="1:8">
      <c r="A13" s="7" t="s">
        <v>23</v>
      </c>
      <c r="B13" s="7" t="s">
        <v>26</v>
      </c>
      <c r="C13" s="7" t="s">
        <v>48</v>
      </c>
      <c r="D13" s="8">
        <v>12</v>
      </c>
      <c r="E13" s="9">
        <v>62008</v>
      </c>
      <c r="F13" s="10">
        <f>IF(D13&gt;=5,5.5%,4%)</f>
        <v>5.5E-2</v>
      </c>
      <c r="G13" s="9">
        <f>E13*F13</f>
        <v>3410.44</v>
      </c>
      <c r="H13" s="9">
        <f>E13+G13</f>
        <v>65418.44</v>
      </c>
    </row>
    <row r="14" spans="1:8">
      <c r="A14" s="7" t="s">
        <v>24</v>
      </c>
      <c r="B14" s="7" t="s">
        <v>25</v>
      </c>
      <c r="C14" s="7" t="s">
        <v>50</v>
      </c>
      <c r="D14" s="8">
        <v>11</v>
      </c>
      <c r="E14" s="9">
        <v>50107</v>
      </c>
      <c r="F14" s="10">
        <f>IF(D14&gt;=5,5.5%,4%)</f>
        <v>5.5E-2</v>
      </c>
      <c r="G14" s="9">
        <f>E14*F14</f>
        <v>2755.8850000000002</v>
      </c>
      <c r="H14" s="9">
        <f>E14+G14</f>
        <v>52862.885000000002</v>
      </c>
    </row>
    <row r="15" spans="1:8">
      <c r="A15" s="7" t="s">
        <v>22</v>
      </c>
      <c r="B15" s="7" t="s">
        <v>27</v>
      </c>
      <c r="C15" s="7" t="s">
        <v>49</v>
      </c>
      <c r="D15" s="8">
        <v>4</v>
      </c>
      <c r="E15" s="9">
        <v>50232</v>
      </c>
      <c r="F15" s="10">
        <f>IF(D15&gt;=5,5.5%,4%)</f>
        <v>0.04</v>
      </c>
      <c r="G15" s="9">
        <f>E15*F15</f>
        <v>2009.28</v>
      </c>
      <c r="H15" s="9">
        <f>E15+G15</f>
        <v>52241.279999999999</v>
      </c>
    </row>
    <row r="16" spans="1:8">
      <c r="A16" s="7" t="s">
        <v>21</v>
      </c>
      <c r="B16" s="7" t="s">
        <v>28</v>
      </c>
      <c r="C16" s="7" t="s">
        <v>47</v>
      </c>
      <c r="D16" s="8">
        <v>17</v>
      </c>
      <c r="E16" s="9">
        <v>45448</v>
      </c>
      <c r="F16" s="10">
        <f>IF(D16&gt;=5,5.5%,4%)</f>
        <v>5.5E-2</v>
      </c>
      <c r="G16" s="9">
        <f>E16*F16</f>
        <v>2499.64</v>
      </c>
      <c r="H16" s="9">
        <f>E16+G16</f>
        <v>47947.64</v>
      </c>
    </row>
    <row r="17" spans="1:8">
      <c r="A17" s="7" t="s">
        <v>15</v>
      </c>
      <c r="B17" s="7" t="s">
        <v>34</v>
      </c>
      <c r="C17" s="7" t="s">
        <v>41</v>
      </c>
      <c r="D17" s="8">
        <v>10</v>
      </c>
      <c r="E17" s="9">
        <v>40290</v>
      </c>
      <c r="F17" s="10">
        <f>IF(D17&gt;=5,5.5%,4%)</f>
        <v>5.5E-2</v>
      </c>
      <c r="G17" s="9">
        <f>E17*F17</f>
        <v>2215.9499999999998</v>
      </c>
      <c r="H17" s="9">
        <f>E17+G17</f>
        <v>42505.95</v>
      </c>
    </row>
    <row r="18" spans="1:8">
      <c r="A18" s="7" t="s">
        <v>19</v>
      </c>
      <c r="B18" s="7" t="s">
        <v>30</v>
      </c>
      <c r="C18" s="7" t="s">
        <v>45</v>
      </c>
      <c r="D18" s="8">
        <v>3</v>
      </c>
      <c r="E18" s="9">
        <v>40290</v>
      </c>
      <c r="F18" s="10">
        <f>IF(D18&gt;=5,5.5%,4%)</f>
        <v>0.04</v>
      </c>
      <c r="G18" s="9">
        <f>E18*F18</f>
        <v>1611.6000000000001</v>
      </c>
      <c r="H18" s="9">
        <f>E18+G18</f>
        <v>41901.599999999999</v>
      </c>
    </row>
    <row r="19" spans="1:8">
      <c r="A19" s="7" t="s">
        <v>17</v>
      </c>
      <c r="B19" s="7" t="s">
        <v>32</v>
      </c>
      <c r="C19" s="7" t="s">
        <v>43</v>
      </c>
      <c r="D19" s="8">
        <v>1</v>
      </c>
      <c r="E19" s="9">
        <v>40269</v>
      </c>
      <c r="F19" s="10">
        <f>IF(D19&gt;=5,5.5%,4%)</f>
        <v>0.04</v>
      </c>
      <c r="G19" s="9">
        <f>E19*F19</f>
        <v>1610.76</v>
      </c>
      <c r="H19" s="9">
        <f>E19+G19</f>
        <v>41879.760000000002</v>
      </c>
    </row>
    <row r="20" spans="1:8">
      <c r="A20" s="7" t="s">
        <v>20</v>
      </c>
      <c r="B20" s="7" t="s">
        <v>29</v>
      </c>
      <c r="C20" s="7" t="s">
        <v>46</v>
      </c>
      <c r="D20" s="8">
        <v>4</v>
      </c>
      <c r="E20" s="9">
        <v>40165</v>
      </c>
      <c r="F20" s="10">
        <f>IF(D20&gt;=5,5.5%,4%)</f>
        <v>0.04</v>
      </c>
      <c r="G20" s="9">
        <f>E20*F20</f>
        <v>1606.6000000000001</v>
      </c>
      <c r="H20" s="9">
        <f>E20+G20</f>
        <v>41771.599999999999</v>
      </c>
    </row>
    <row r="21" spans="1:8">
      <c r="A21" s="4" t="s">
        <v>51</v>
      </c>
      <c r="B21" s="7"/>
      <c r="C21" s="7"/>
      <c r="D21" s="8"/>
      <c r="E21" s="9">
        <f>SUM(E8:E20)</f>
        <v>1149162</v>
      </c>
      <c r="F21" s="11">
        <f>COUNTIF(F8:F20,5.5%)</f>
        <v>8</v>
      </c>
      <c r="G21" s="9">
        <f>SUM(G8:G20)</f>
        <v>58429.364999999998</v>
      </c>
      <c r="H21" s="9">
        <f>SUM(H8:H20)</f>
        <v>1207591.3650000002</v>
      </c>
    </row>
    <row r="22" spans="1:8">
      <c r="A22" s="4"/>
      <c r="B22" s="7"/>
      <c r="C22" s="7"/>
      <c r="D22" s="8"/>
      <c r="E22" s="12"/>
      <c r="F22" s="12"/>
      <c r="G22" s="12"/>
      <c r="H22" s="12"/>
    </row>
    <row r="23" spans="1:8">
      <c r="A23" s="7"/>
      <c r="B23" s="7"/>
      <c r="C23" s="8"/>
      <c r="D23" s="8"/>
      <c r="E23" s="12"/>
      <c r="F23" s="12"/>
      <c r="G23" s="12"/>
      <c r="H23" s="12"/>
    </row>
    <row r="24" spans="1:8">
      <c r="F24" s="3">
        <f>COUNTIF(F8:F20,4%)</f>
        <v>5</v>
      </c>
    </row>
    <row r="25" spans="1:8">
      <c r="A25" t="s">
        <v>52</v>
      </c>
    </row>
    <row r="26" spans="1:8">
      <c r="A26" t="s">
        <v>54</v>
      </c>
    </row>
    <row r="27" spans="1:8">
      <c r="A27" t="s">
        <v>53</v>
      </c>
    </row>
    <row r="28" spans="1:8">
      <c r="A28" t="s">
        <v>55</v>
      </c>
    </row>
    <row r="29" spans="1:8">
      <c r="A29" t="s">
        <v>56</v>
      </c>
    </row>
    <row r="30" spans="1:8">
      <c r="A30" t="s">
        <v>57</v>
      </c>
    </row>
  </sheetData>
  <sortState ref="A8:H21">
    <sortCondition descending="1" ref="H8"/>
  </sortState>
  <pageMargins left="0.7" right="0.7" top="0.75" bottom="0.75" header="0.3" footer="0.3"/>
  <pageSetup orientation="portrait" r:id="rId1"/>
  <headerFooter>
    <oddHeader>&amp;LActivity 48 - Chris Bertoncini&amp;CRAISE&amp;R&amp;D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2012-04-10T13:11:12Z</dcterms:created>
  <dcterms:modified xsi:type="dcterms:W3CDTF">2012-04-11T15:21:00Z</dcterms:modified>
</cp:coreProperties>
</file>